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ütemterv" sheetId="1" r:id="rId1"/>
    <sheet name="közvetett támogatások" sheetId="2" r:id="rId2"/>
    <sheet name="Áht.29A" sheetId="3" r:id="rId3"/>
  </sheets>
  <definedNames/>
  <calcPr fullCalcOnLoad="1"/>
</workbook>
</file>

<file path=xl/sharedStrings.xml><?xml version="1.0" encoding="utf-8"?>
<sst xmlns="http://schemas.openxmlformats.org/spreadsheetml/2006/main" count="129" uniqueCount="86">
  <si>
    <t>előirányzat-felhasználási ÜTEMTERV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</si>
  <si>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</si>
  <si>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</si>
  <si>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</si>
  <si>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</si>
  <si>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</si>
  <si>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</si>
  <si>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</si>
  <si>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</si>
  <si>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</si>
  <si>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</si>
  <si>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</si>
  <si>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</si>
  <si>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</si>
  <si>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</si>
  <si>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</si>
  <si>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</si>
  <si>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</si>
  <si>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</si>
  <si>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Telekadó</t>
  </si>
  <si>
    <t>0</t>
  </si>
  <si>
    <t>Iparűzési adó</t>
  </si>
  <si>
    <t>Gépjárműadó</t>
  </si>
  <si>
    <t>Építményadó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</si>
  <si>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</si>
  <si>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</si>
  <si>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</si>
  <si>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</si>
  <si>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</si>
  <si>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</si>
  <si>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</si>
  <si>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</si>
  <si>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</si>
  <si>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</si>
  <si>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</si>
  <si>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</si>
  <si>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</si>
  <si>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</si>
  <si>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</si>
  <si>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</si>
  <si>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</si>
  <si>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</si>
  <si>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</si>
  <si>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</si>
  <si>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</si>
  <si>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</si>
  <si>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</si>
  <si>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</si>
  <si>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</si>
  <si>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</si>
  <si>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</si>
  <si>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</si>
  <si>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</si>
  <si>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</si>
  <si>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</si>
  <si>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 xml:space="preserve">Összesen </t>
  </si>
  <si>
    <t>Felhalmozási célú támogatások államh belülről</t>
  </si>
  <si>
    <t>Működési célú támogatások államh belülről</t>
  </si>
  <si>
    <t>Kommunális adó</t>
  </si>
  <si>
    <t>BALATONHENYE KÖZSÉG ÖNKORMÁNYZATA</t>
  </si>
  <si>
    <t xml:space="preserve"> Ft</t>
  </si>
  <si>
    <t>Működési bevételek összesen:</t>
  </si>
  <si>
    <t>Működési célú támogatások államháztartáson belülről</t>
  </si>
  <si>
    <t>Felhalmozási bevételek összesen:</t>
  </si>
  <si>
    <t>Felhalmozási célú támogatások államháztartáson belülről</t>
  </si>
  <si>
    <t>BEVÉTELEK összesen:</t>
  </si>
  <si>
    <t>Működési kiadások összesen:</t>
  </si>
  <si>
    <t>Munkaadót terhelő járulékok és szociális hozzájárulási adó</t>
  </si>
  <si>
    <t>Ellátottak pénzbeli juttatásai</t>
  </si>
  <si>
    <t>Felhalmozási kiadások összesen:</t>
  </si>
  <si>
    <t>K8</t>
  </si>
  <si>
    <t>KIADÁSOK összesen:</t>
  </si>
  <si>
    <t>Áht. 29/A§ szerinti tervszámmal</t>
  </si>
  <si>
    <t>Kiadási jogcímek</t>
  </si>
  <si>
    <t>Kedvezmény összege ( Ft)</t>
  </si>
  <si>
    <t>Mentesség összege ( Ft)</t>
  </si>
  <si>
    <t>Összesen (Ft)</t>
  </si>
  <si>
    <t>2020. évi előirányzat</t>
  </si>
  <si>
    <t>2021. évi előirányzat</t>
  </si>
  <si>
    <t>(adatok Ft-ban)</t>
  </si>
  <si>
    <t>2022. évi előirányzat</t>
  </si>
  <si>
    <t>2020.év</t>
  </si>
  <si>
    <t>2020. évi KÖZVETETT TÁMOGATÁSOK</t>
  </si>
  <si>
    <t xml:space="preserve">2020. évi költségvetés összevont mérlege </t>
  </si>
  <si>
    <t>2023. évi előirányzat</t>
  </si>
  <si>
    <t>2020. évi módosított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</si>
</sst>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H-&quot;0000"/>
    <numFmt numFmtId="170" formatCode="#,##0.0"/>
    <numFmt numFmtId="171" formatCode="0.0%"/>
    <numFmt numFmtId="172" formatCode="0.0"/>
    <numFmt numFmtId="173" formatCode="0.000"/>
    <numFmt numFmtId="174" formatCode="[$¥€-2]\ #\ ##,000_);[Red]\([$€-2]\ #\ ##,000\)"/>
  </numFmts>
  <fonts count="3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0" fontId="29" fillId="0" borderId="10" xfId="56" applyFont="1" applyBorder="1">
      <alignment/>
      <protection/>
    </xf>
    <xf numFmtId="0" fontId="29" fillId="0" borderId="10" xfId="56" applyFont="1" applyBorder="1" applyAlignment="1">
      <alignment horizontal="right"/>
      <protection/>
    </xf>
    <xf numFmtId="0" fontId="29" fillId="0" borderId="0" xfId="56" applyFont="1" applyBorder="1">
      <alignment/>
      <protection/>
    </xf>
    <xf numFmtId="0" fontId="29" fillId="0" borderId="0" xfId="56" applyFont="1" applyBorder="1" applyAlignment="1">
      <alignment horizontal="right"/>
      <protection/>
    </xf>
    <xf numFmtId="3" fontId="29" fillId="0" borderId="0" xfId="56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49" fontId="29" fillId="0" borderId="0" xfId="56" applyNumberFormat="1" applyFont="1" applyAlignment="1">
      <alignment horizontal="right"/>
      <protection/>
    </xf>
    <xf numFmtId="0" fontId="29" fillId="0" borderId="0" xfId="56" applyFont="1">
      <alignment/>
      <protection/>
    </xf>
    <xf numFmtId="0" fontId="0" fillId="0" borderId="0" xfId="56" applyFont="1" applyBorder="1">
      <alignment/>
      <protection/>
    </xf>
    <xf numFmtId="3" fontId="29" fillId="0" borderId="0" xfId="56" applyNumberFormat="1" applyFont="1" applyBorder="1" applyAlignment="1">
      <alignment horizontal="right"/>
      <protection/>
    </xf>
    <xf numFmtId="3" fontId="23" fillId="0" borderId="11" xfId="56" applyNumberFormat="1" applyFont="1" applyBorder="1">
      <alignment/>
      <protection/>
    </xf>
    <xf numFmtId="3" fontId="28" fillId="0" borderId="12" xfId="56" applyNumberFormat="1" applyFont="1" applyBorder="1">
      <alignment/>
      <protection/>
    </xf>
    <xf numFmtId="3" fontId="30" fillId="0" borderId="0" xfId="56" applyNumberFormat="1" applyFont="1" applyAlignment="1">
      <alignment horizontal="right"/>
      <protection/>
    </xf>
    <xf numFmtId="0" fontId="29" fillId="0" borderId="0" xfId="56" applyFont="1" applyAlignment="1">
      <alignment/>
      <protection/>
    </xf>
    <xf numFmtId="3" fontId="29" fillId="0" borderId="0" xfId="56" applyNumberFormat="1" applyFont="1" applyBorder="1" applyAlignment="1">
      <alignment horizontal="right" vertical="justify" wrapText="1"/>
      <protection/>
    </xf>
    <xf numFmtId="3" fontId="26" fillId="0" borderId="0" xfId="56" applyNumberFormat="1" applyFont="1" applyBorder="1" applyAlignment="1">
      <alignment horizontal="right" wrapText="1"/>
      <protection/>
    </xf>
    <xf numFmtId="3" fontId="28" fillId="0" borderId="0" xfId="56" applyNumberFormat="1" applyFont="1" applyBorder="1" applyAlignment="1">
      <alignment horizontal="right" vertical="justify" wrapText="1"/>
      <protection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justify"/>
    </xf>
    <xf numFmtId="0" fontId="28" fillId="0" borderId="12" xfId="0" applyFont="1" applyBorder="1" applyAlignment="1">
      <alignment horizontal="left"/>
    </xf>
    <xf numFmtId="0" fontId="26" fillId="0" borderId="12" xfId="56" applyFont="1" applyBorder="1" applyAlignment="1">
      <alignment/>
      <protection/>
    </xf>
    <xf numFmtId="0" fontId="27" fillId="0" borderId="12" xfId="56" applyFont="1" applyBorder="1" applyAlignment="1">
      <alignment/>
      <protection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left"/>
    </xf>
    <xf numFmtId="0" fontId="28" fillId="24" borderId="12" xfId="56" applyFont="1" applyFill="1" applyBorder="1" applyAlignment="1">
      <alignment horizontal="right" vertical="center"/>
      <protection/>
    </xf>
    <xf numFmtId="0" fontId="26" fillId="24" borderId="12" xfId="56" applyFont="1" applyFill="1" applyBorder="1" applyAlignment="1">
      <alignment vertical="center"/>
      <protection/>
    </xf>
    <xf numFmtId="3" fontId="26" fillId="24" borderId="12" xfId="56" applyNumberFormat="1" applyFont="1" applyFill="1" applyBorder="1">
      <alignment/>
      <protection/>
    </xf>
    <xf numFmtId="0" fontId="28" fillId="24" borderId="12" xfId="56" applyFont="1" applyFill="1" applyBorder="1" applyAlignment="1">
      <alignment vertical="center"/>
      <protection/>
    </xf>
    <xf numFmtId="0" fontId="29" fillId="24" borderId="0" xfId="56" applyFont="1" applyFill="1">
      <alignment/>
      <protection/>
    </xf>
    <xf numFmtId="3" fontId="29" fillId="24" borderId="0" xfId="56" applyNumberFormat="1" applyFont="1" applyFill="1" applyAlignment="1">
      <alignment horizontal="right"/>
      <protection/>
    </xf>
    <xf numFmtId="3" fontId="0" fillId="0" borderId="0" xfId="0" applyNumberForma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56" applyNumberFormat="1" applyFont="1" applyAlignment="1">
      <alignment horizontal="center"/>
      <protection/>
    </xf>
    <xf numFmtId="3" fontId="26" fillId="0" borderId="0" xfId="56" applyNumberFormat="1" applyFont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29" fillId="0" borderId="10" xfId="56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0">
      <selection activeCell="N25" sqref="N25"/>
    </sheetView>
  </sheetViews>
  <sheetFormatPr defaultColWidth="9.00390625" defaultRowHeight="15.75"/>
  <cols>
    <col min="1" max="1" width="2.875" style="1" customWidth="1"/>
    <col min="2" max="2" width="31.125" style="1" customWidth="1"/>
    <col min="3" max="3" width="9.625" style="10" customWidth="1"/>
    <col min="4" max="4" width="8.25390625" style="10" customWidth="1"/>
    <col min="5" max="5" width="9.00390625" style="10" customWidth="1"/>
    <col min="6" max="6" width="9.75390625" style="10" customWidth="1"/>
    <col min="7" max="7" width="8.875" style="10" customWidth="1"/>
    <col min="8" max="8" width="9.25390625" style="10" customWidth="1"/>
    <col min="9" max="9" width="9.00390625" style="10" customWidth="1"/>
    <col min="10" max="10" width="9.25390625" style="10" customWidth="1"/>
    <col min="11" max="11" width="8.625" style="10" customWidth="1"/>
    <col min="12" max="13" width="9.50390625" style="10" customWidth="1"/>
    <col min="14" max="15" width="10.25390625" style="10" customWidth="1"/>
    <col min="16" max="16384" width="9.00390625" style="10" customWidth="1"/>
  </cols>
  <sheetData>
    <row r="1" spans="1:15" s="1" customFormat="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5.75">
      <c r="A2" s="50" t="s">
        <v>81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15.75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" customFormat="1" ht="15.75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" customFormat="1" ht="16.5">
      <c r="A5" s="3"/>
      <c r="B5" s="3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"/>
    </row>
    <row r="6" spans="1:15" s="1" customFormat="1" ht="15.75">
      <c r="A6" s="31" t="s">
        <v>1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2" t="s">
        <v>10</v>
      </c>
      <c r="K6" s="31" t="s">
        <v>11</v>
      </c>
      <c r="L6" s="31" t="s">
        <v>12</v>
      </c>
      <c r="M6" s="31" t="s">
        <v>13</v>
      </c>
      <c r="N6" s="31" t="s">
        <v>14</v>
      </c>
      <c r="O6" s="31" t="s">
        <v>15</v>
      </c>
    </row>
    <row r="7" spans="1:15" s="1" customFormat="1" ht="15.75">
      <c r="A7" s="28" t="s">
        <v>24</v>
      </c>
      <c r="B7" s="30" t="s">
        <v>57</v>
      </c>
      <c r="C7" s="22">
        <v>1832765</v>
      </c>
      <c r="D7" s="22">
        <v>1832765</v>
      </c>
      <c r="E7" s="22">
        <v>1832765</v>
      </c>
      <c r="F7" s="22">
        <v>1832765</v>
      </c>
      <c r="G7" s="22">
        <v>1832765</v>
      </c>
      <c r="H7" s="22">
        <v>1832765</v>
      </c>
      <c r="I7" s="22">
        <v>1832766</v>
      </c>
      <c r="J7" s="22">
        <v>1832766</v>
      </c>
      <c r="K7" s="22">
        <v>5381918</v>
      </c>
      <c r="L7" s="22">
        <v>5381918</v>
      </c>
      <c r="M7" s="22">
        <v>6206918</v>
      </c>
      <c r="N7" s="22">
        <v>6370447</v>
      </c>
      <c r="O7" s="22">
        <f>SUM(C7:N7)</f>
        <v>38003323</v>
      </c>
    </row>
    <row r="8" spans="1:15" s="1" customFormat="1" ht="15.75">
      <c r="A8" s="28" t="s">
        <v>25</v>
      </c>
      <c r="B8" s="30" t="s">
        <v>26</v>
      </c>
      <c r="C8" s="22">
        <v>0</v>
      </c>
      <c r="D8" s="22">
        <v>0</v>
      </c>
      <c r="E8" s="22">
        <v>2552500</v>
      </c>
      <c r="F8" s="22">
        <v>2552500</v>
      </c>
      <c r="G8" s="22">
        <v>0</v>
      </c>
      <c r="H8" s="22">
        <v>0</v>
      </c>
      <c r="I8" s="22">
        <v>0</v>
      </c>
      <c r="J8" s="22">
        <v>0</v>
      </c>
      <c r="K8" s="22">
        <v>1953900</v>
      </c>
      <c r="L8" s="22">
        <v>1953900</v>
      </c>
      <c r="M8" s="22">
        <v>0</v>
      </c>
      <c r="N8" s="22">
        <v>0</v>
      </c>
      <c r="O8" s="22">
        <f aca="true" t="shared" si="0" ref="O8:O13">SUM(C8:N8)</f>
        <v>9012800</v>
      </c>
    </row>
    <row r="9" spans="1:15" s="1" customFormat="1" ht="15.75">
      <c r="A9" s="28" t="s">
        <v>27</v>
      </c>
      <c r="B9" s="30" t="s">
        <v>28</v>
      </c>
      <c r="C9" s="22">
        <v>216750</v>
      </c>
      <c r="D9" s="22">
        <v>216750</v>
      </c>
      <c r="E9" s="22">
        <v>216750</v>
      </c>
      <c r="F9" s="22">
        <v>216750</v>
      </c>
      <c r="G9" s="22">
        <v>216750</v>
      </c>
      <c r="H9" s="22">
        <v>216750</v>
      </c>
      <c r="I9" s="22">
        <v>216750</v>
      </c>
      <c r="J9" s="22">
        <v>216750</v>
      </c>
      <c r="K9" s="22">
        <v>1064250</v>
      </c>
      <c r="L9" s="22">
        <v>1064250</v>
      </c>
      <c r="M9" s="22">
        <v>1174250</v>
      </c>
      <c r="N9" s="22">
        <v>1174250</v>
      </c>
      <c r="O9" s="22">
        <f t="shared" si="0"/>
        <v>6211000</v>
      </c>
    </row>
    <row r="10" spans="1:15" s="1" customFormat="1" ht="15.75">
      <c r="A10" s="28" t="s">
        <v>29</v>
      </c>
      <c r="B10" s="30" t="s">
        <v>30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 t="shared" si="0"/>
        <v>0</v>
      </c>
    </row>
    <row r="11" spans="1:15" s="1" customFormat="1" ht="15.75">
      <c r="A11" s="28" t="s">
        <v>31</v>
      </c>
      <c r="B11" s="30" t="s">
        <v>56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39533500</v>
      </c>
      <c r="L11" s="22">
        <v>0</v>
      </c>
      <c r="M11" s="22">
        <v>0</v>
      </c>
      <c r="N11" s="22">
        <v>161919701</v>
      </c>
      <c r="O11" s="22">
        <f t="shared" si="0"/>
        <v>201453201</v>
      </c>
    </row>
    <row r="12" spans="1:15" s="1" customFormat="1" ht="15.75">
      <c r="A12" s="28" t="s">
        <v>32</v>
      </c>
      <c r="B12" s="30" t="s">
        <v>33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si="0"/>
        <v>0</v>
      </c>
    </row>
    <row r="13" spans="1:15" s="1" customFormat="1" ht="15.75">
      <c r="A13" s="28" t="s">
        <v>34</v>
      </c>
      <c r="B13" s="30" t="s">
        <v>35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si="0"/>
        <v>0</v>
      </c>
    </row>
    <row r="14" spans="1:15" s="1" customFormat="1" ht="15.75">
      <c r="A14" s="33" t="s">
        <v>36</v>
      </c>
      <c r="B14" s="34" t="s">
        <v>37</v>
      </c>
      <c r="C14" s="22">
        <v>2365106</v>
      </c>
      <c r="D14" s="22">
        <v>2365106</v>
      </c>
      <c r="E14" s="22">
        <v>2365106</v>
      </c>
      <c r="F14" s="22">
        <v>2365106</v>
      </c>
      <c r="G14" s="22">
        <v>2365106</v>
      </c>
      <c r="H14" s="22">
        <v>2365106</v>
      </c>
      <c r="I14" s="22">
        <v>2365106</v>
      </c>
      <c r="J14" s="22">
        <v>2365106</v>
      </c>
      <c r="K14" s="22">
        <v>2365106</v>
      </c>
      <c r="L14" s="22">
        <v>2365106</v>
      </c>
      <c r="M14" s="22">
        <v>2365106</v>
      </c>
      <c r="N14" s="22">
        <v>2497236</v>
      </c>
      <c r="O14" s="22">
        <f>SUM(C14:N14)</f>
        <v>28513402</v>
      </c>
    </row>
    <row r="15" spans="1:15" s="1" customFormat="1" ht="15.75">
      <c r="A15" s="35"/>
      <c r="B15" s="36" t="s">
        <v>16</v>
      </c>
      <c r="C15" s="37">
        <f>SUM(C7:C14)</f>
        <v>4414621</v>
      </c>
      <c r="D15" s="37">
        <f aca="true" t="shared" si="1" ref="D15:N15">SUM(D7:D14)</f>
        <v>4414621</v>
      </c>
      <c r="E15" s="37">
        <f t="shared" si="1"/>
        <v>6967121</v>
      </c>
      <c r="F15" s="37">
        <f t="shared" si="1"/>
        <v>6967121</v>
      </c>
      <c r="G15" s="37">
        <f t="shared" si="1"/>
        <v>4414621</v>
      </c>
      <c r="H15" s="37">
        <f t="shared" si="1"/>
        <v>4414621</v>
      </c>
      <c r="I15" s="37">
        <f t="shared" si="1"/>
        <v>4414622</v>
      </c>
      <c r="J15" s="37">
        <f t="shared" si="1"/>
        <v>4414622</v>
      </c>
      <c r="K15" s="37">
        <f t="shared" si="1"/>
        <v>50298674</v>
      </c>
      <c r="L15" s="37">
        <f t="shared" si="1"/>
        <v>10765174</v>
      </c>
      <c r="M15" s="37">
        <f t="shared" si="1"/>
        <v>9746274</v>
      </c>
      <c r="N15" s="37">
        <f t="shared" si="1"/>
        <v>171961634</v>
      </c>
      <c r="O15" s="37">
        <f>SUM(O7:O14)</f>
        <v>283193726</v>
      </c>
    </row>
    <row r="16" spans="1:15" s="5" customFormat="1" ht="15.75">
      <c r="A16" s="8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1"/>
    </row>
    <row r="17" spans="1:15" s="1" customFormat="1" ht="15.75">
      <c r="A17" s="28" t="s">
        <v>38</v>
      </c>
      <c r="B17" s="29" t="s">
        <v>39</v>
      </c>
      <c r="C17" s="22">
        <v>885745</v>
      </c>
      <c r="D17" s="22">
        <v>885745</v>
      </c>
      <c r="E17" s="22">
        <v>885745</v>
      </c>
      <c r="F17" s="22">
        <v>885745</v>
      </c>
      <c r="G17" s="22">
        <v>885745</v>
      </c>
      <c r="H17" s="22">
        <v>885745</v>
      </c>
      <c r="I17" s="22">
        <v>885745</v>
      </c>
      <c r="J17" s="22">
        <v>885745</v>
      </c>
      <c r="K17" s="22">
        <v>1530925</v>
      </c>
      <c r="L17" s="22">
        <v>1530925</v>
      </c>
      <c r="M17" s="22">
        <v>1545925</v>
      </c>
      <c r="N17" s="22">
        <v>2167054</v>
      </c>
      <c r="O17" s="22">
        <f>SUM(C17:N17)</f>
        <v>13860789</v>
      </c>
    </row>
    <row r="18" spans="1:15" s="1" customFormat="1" ht="15.75">
      <c r="A18" s="28" t="s">
        <v>40</v>
      </c>
      <c r="B18" s="28" t="s">
        <v>41</v>
      </c>
      <c r="C18" s="22">
        <v>151784</v>
      </c>
      <c r="D18" s="22">
        <v>151785</v>
      </c>
      <c r="E18" s="22">
        <v>151785</v>
      </c>
      <c r="F18" s="22">
        <v>151785</v>
      </c>
      <c r="G18" s="22">
        <v>151785</v>
      </c>
      <c r="H18" s="22">
        <v>151785</v>
      </c>
      <c r="I18" s="22">
        <v>151785</v>
      </c>
      <c r="J18" s="22">
        <v>151785</v>
      </c>
      <c r="K18" s="22">
        <v>171775</v>
      </c>
      <c r="L18" s="22">
        <v>171775</v>
      </c>
      <c r="M18" s="22">
        <v>316098</v>
      </c>
      <c r="N18" s="22">
        <v>327934</v>
      </c>
      <c r="O18" s="22">
        <f aca="true" t="shared" si="2" ref="O18:O24">SUM(C18:N18)</f>
        <v>2201861</v>
      </c>
    </row>
    <row r="19" spans="1:15" s="1" customFormat="1" ht="15.75">
      <c r="A19" s="28" t="s">
        <v>42</v>
      </c>
      <c r="B19" s="30" t="s">
        <v>43</v>
      </c>
      <c r="C19" s="22">
        <v>1743216</v>
      </c>
      <c r="D19" s="22">
        <v>1743216</v>
      </c>
      <c r="E19" s="22">
        <v>1743216</v>
      </c>
      <c r="F19" s="22">
        <v>1743216</v>
      </c>
      <c r="G19" s="22">
        <v>1743217</v>
      </c>
      <c r="H19" s="22">
        <v>1743217</v>
      </c>
      <c r="I19" s="22">
        <v>1743217</v>
      </c>
      <c r="J19" s="22">
        <v>1743217</v>
      </c>
      <c r="K19" s="22">
        <v>5227853</v>
      </c>
      <c r="L19" s="22">
        <v>5227853</v>
      </c>
      <c r="M19" s="22">
        <v>5556609</v>
      </c>
      <c r="N19" s="22">
        <v>6109156</v>
      </c>
      <c r="O19" s="22">
        <f>SUM(C19:N19)</f>
        <v>36067203</v>
      </c>
    </row>
    <row r="20" spans="1:15" s="1" customFormat="1" ht="15.75">
      <c r="A20" s="28" t="s">
        <v>44</v>
      </c>
      <c r="B20" s="29" t="s">
        <v>45</v>
      </c>
      <c r="C20" s="22">
        <v>125000</v>
      </c>
      <c r="D20" s="22">
        <v>125000</v>
      </c>
      <c r="E20" s="22">
        <v>125000</v>
      </c>
      <c r="F20" s="22">
        <v>125000</v>
      </c>
      <c r="G20" s="22">
        <v>125000</v>
      </c>
      <c r="H20" s="22">
        <v>125000</v>
      </c>
      <c r="I20" s="22">
        <v>125000</v>
      </c>
      <c r="J20" s="22">
        <v>125000</v>
      </c>
      <c r="K20" s="22">
        <v>125000</v>
      </c>
      <c r="L20" s="22">
        <v>125000</v>
      </c>
      <c r="M20" s="22">
        <v>125000</v>
      </c>
      <c r="N20" s="22">
        <v>553615</v>
      </c>
      <c r="O20" s="22">
        <f t="shared" si="2"/>
        <v>1928615</v>
      </c>
    </row>
    <row r="21" spans="1:15" s="1" customFormat="1" ht="15.75">
      <c r="A21" s="28" t="s">
        <v>46</v>
      </c>
      <c r="B21" s="29" t="s">
        <v>47</v>
      </c>
      <c r="C21" s="22">
        <v>745813</v>
      </c>
      <c r="D21" s="22">
        <v>745813</v>
      </c>
      <c r="E21" s="22">
        <v>745813</v>
      </c>
      <c r="F21" s="22">
        <v>745813</v>
      </c>
      <c r="G21" s="22">
        <v>745813</v>
      </c>
      <c r="H21" s="22">
        <v>745813</v>
      </c>
      <c r="I21" s="22">
        <v>745813</v>
      </c>
      <c r="J21" s="22">
        <v>745813</v>
      </c>
      <c r="K21" s="22">
        <v>347576</v>
      </c>
      <c r="L21" s="22">
        <v>347576</v>
      </c>
      <c r="M21" s="22">
        <v>1641998</v>
      </c>
      <c r="N21" s="22">
        <v>323529</v>
      </c>
      <c r="O21" s="22">
        <f>SUM(C21:N21)</f>
        <v>8627183</v>
      </c>
    </row>
    <row r="22" spans="1:15" s="1" customFormat="1" ht="15.75">
      <c r="A22" s="28" t="s">
        <v>48</v>
      </c>
      <c r="B22" s="29" t="s">
        <v>49</v>
      </c>
      <c r="C22" s="22">
        <v>0</v>
      </c>
      <c r="D22" s="22">
        <v>0</v>
      </c>
      <c r="E22" s="22">
        <v>0</v>
      </c>
      <c r="F22" s="22">
        <v>4621752</v>
      </c>
      <c r="G22" s="22">
        <v>4621752</v>
      </c>
      <c r="H22" s="22">
        <v>4621752</v>
      </c>
      <c r="I22" s="22">
        <v>4621752</v>
      </c>
      <c r="J22" s="22">
        <v>0</v>
      </c>
      <c r="K22" s="22">
        <v>0</v>
      </c>
      <c r="L22" s="22">
        <v>5377243</v>
      </c>
      <c r="M22" s="22">
        <v>0</v>
      </c>
      <c r="N22" s="22">
        <v>11640701</v>
      </c>
      <c r="O22" s="22">
        <f>SUM(C22:N22)</f>
        <v>35504952</v>
      </c>
    </row>
    <row r="23" spans="1:15" s="1" customFormat="1" ht="15.75">
      <c r="A23" s="28" t="s">
        <v>50</v>
      </c>
      <c r="B23" s="29" t="s">
        <v>17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184097647</v>
      </c>
      <c r="O23" s="22">
        <f>SUM(C23:N23)</f>
        <v>184097647</v>
      </c>
    </row>
    <row r="24" spans="1:15" s="1" customFormat="1" ht="15.75">
      <c r="A24" s="28" t="s">
        <v>51</v>
      </c>
      <c r="B24" s="29" t="s">
        <v>52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6036</v>
      </c>
      <c r="L24" s="22">
        <v>6036</v>
      </c>
      <c r="M24" s="22">
        <v>6036</v>
      </c>
      <c r="N24" s="22">
        <v>6036</v>
      </c>
      <c r="O24" s="22">
        <f t="shared" si="2"/>
        <v>24144</v>
      </c>
    </row>
    <row r="25" spans="1:15" s="1" customFormat="1" ht="15.75">
      <c r="A25" s="28" t="s">
        <v>53</v>
      </c>
      <c r="B25" s="29" t="s">
        <v>54</v>
      </c>
      <c r="C25" s="22">
        <v>73311</v>
      </c>
      <c r="D25" s="22">
        <v>73311</v>
      </c>
      <c r="E25" s="22">
        <v>73311</v>
      </c>
      <c r="F25" s="22">
        <v>73311</v>
      </c>
      <c r="G25" s="22">
        <v>73311</v>
      </c>
      <c r="H25" s="22">
        <v>73311</v>
      </c>
      <c r="I25" s="22">
        <v>73311</v>
      </c>
      <c r="J25" s="22">
        <v>73311</v>
      </c>
      <c r="K25" s="22">
        <v>74944</v>
      </c>
      <c r="L25" s="22">
        <v>73300</v>
      </c>
      <c r="M25" s="22">
        <v>73300</v>
      </c>
      <c r="N25" s="22">
        <v>73300</v>
      </c>
      <c r="O25" s="22">
        <f>SUM(C25:N25)</f>
        <v>881332</v>
      </c>
    </row>
    <row r="26" spans="1:15" s="1" customFormat="1" ht="15.75">
      <c r="A26" s="38"/>
      <c r="B26" s="36" t="s">
        <v>18</v>
      </c>
      <c r="C26" s="37">
        <f aca="true" t="shared" si="3" ref="C26:O26">SUM(C17:C25)</f>
        <v>3724869</v>
      </c>
      <c r="D26" s="37">
        <f t="shared" si="3"/>
        <v>3724870</v>
      </c>
      <c r="E26" s="37">
        <f t="shared" si="3"/>
        <v>3724870</v>
      </c>
      <c r="F26" s="37">
        <f t="shared" si="3"/>
        <v>8346622</v>
      </c>
      <c r="G26" s="37">
        <f t="shared" si="3"/>
        <v>8346623</v>
      </c>
      <c r="H26" s="37">
        <f t="shared" si="3"/>
        <v>8346623</v>
      </c>
      <c r="I26" s="37">
        <f t="shared" si="3"/>
        <v>8346623</v>
      </c>
      <c r="J26" s="37">
        <f t="shared" si="3"/>
        <v>3724871</v>
      </c>
      <c r="K26" s="37">
        <f t="shared" si="3"/>
        <v>7484109</v>
      </c>
      <c r="L26" s="37">
        <f t="shared" si="3"/>
        <v>12859708</v>
      </c>
      <c r="M26" s="37">
        <f t="shared" si="3"/>
        <v>9264966</v>
      </c>
      <c r="N26" s="37">
        <f t="shared" si="3"/>
        <v>205298972</v>
      </c>
      <c r="O26" s="37">
        <f t="shared" si="3"/>
        <v>283193726</v>
      </c>
    </row>
    <row r="27" spans="1:15" s="5" customFormat="1" ht="15.75">
      <c r="A27" s="6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39" ht="15.75">
      <c r="L39" s="9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75" zoomScalePageLayoutView="0" workbookViewId="0" topLeftCell="A1">
      <selection activeCell="C30" sqref="C30"/>
    </sheetView>
  </sheetViews>
  <sheetFormatPr defaultColWidth="9.00390625" defaultRowHeight="15.75"/>
  <cols>
    <col min="1" max="1" width="22.125" style="10" bestFit="1" customWidth="1"/>
    <col min="2" max="2" width="24.375" style="10" customWidth="1"/>
    <col min="3" max="3" width="20.375" style="49" customWidth="1"/>
    <col min="4" max="4" width="36.125" style="10" customWidth="1"/>
    <col min="5" max="5" width="17.125" style="10" customWidth="1"/>
    <col min="6" max="16384" width="9.00390625" style="10" customWidth="1"/>
  </cols>
  <sheetData>
    <row r="1" spans="1:5" s="1" customFormat="1" ht="20.25" customHeight="1">
      <c r="A1" s="50" t="s">
        <v>59</v>
      </c>
      <c r="B1" s="50"/>
      <c r="C1" s="50"/>
      <c r="D1" s="50"/>
      <c r="E1" s="50"/>
    </row>
    <row r="2" spans="1:5" s="1" customFormat="1" ht="21.75" customHeight="1">
      <c r="A2" s="50" t="s">
        <v>82</v>
      </c>
      <c r="B2" s="50"/>
      <c r="C2" s="50"/>
      <c r="D2" s="50"/>
      <c r="E2" s="50"/>
    </row>
    <row r="3" spans="1:5" s="1" customFormat="1" ht="15.75">
      <c r="A3" s="2"/>
      <c r="B3" s="2"/>
      <c r="C3" s="47"/>
      <c r="D3" s="2"/>
      <c r="E3" s="2"/>
    </row>
    <row r="4" spans="1:5" s="1" customFormat="1" ht="15.75">
      <c r="A4" s="11" t="s">
        <v>2</v>
      </c>
      <c r="B4" s="52" t="s">
        <v>74</v>
      </c>
      <c r="C4" s="52"/>
      <c r="D4" s="12" t="s">
        <v>75</v>
      </c>
      <c r="E4" s="12" t="s">
        <v>76</v>
      </c>
    </row>
    <row r="5" spans="1:5" s="1" customFormat="1" ht="15.75">
      <c r="A5" s="13"/>
      <c r="B5" s="14"/>
      <c r="C5" s="20"/>
      <c r="D5" s="14"/>
      <c r="E5" s="14"/>
    </row>
    <row r="6" spans="1:5" s="1" customFormat="1" ht="15.75">
      <c r="A6" s="1" t="s">
        <v>19</v>
      </c>
      <c r="B6" s="18"/>
      <c r="C6" s="15" t="s">
        <v>20</v>
      </c>
      <c r="D6" s="15">
        <v>157170</v>
      </c>
      <c r="E6" s="15">
        <f>SUM(C6:D6)</f>
        <v>157170</v>
      </c>
    </row>
    <row r="7" spans="2:5" s="1" customFormat="1" ht="15.75">
      <c r="B7" s="18"/>
      <c r="C7" s="15"/>
      <c r="D7" s="23"/>
      <c r="E7" s="15">
        <f aca="true" t="shared" si="0" ref="E7:E15">SUM(C7:D7)</f>
        <v>0</v>
      </c>
    </row>
    <row r="8" spans="1:5" s="1" customFormat="1" ht="15.75">
      <c r="A8" s="16" t="s">
        <v>23</v>
      </c>
      <c r="B8" s="24"/>
      <c r="C8" s="15">
        <v>0</v>
      </c>
      <c r="D8" s="15">
        <v>2421085</v>
      </c>
      <c r="E8" s="15">
        <f t="shared" si="0"/>
        <v>2421085</v>
      </c>
    </row>
    <row r="9" spans="1:5" s="1" customFormat="1" ht="15.75">
      <c r="A9" s="16"/>
      <c r="B9" s="24"/>
      <c r="C9" s="48"/>
      <c r="D9" s="17"/>
      <c r="E9" s="15">
        <f t="shared" si="0"/>
        <v>0</v>
      </c>
    </row>
    <row r="10" spans="1:5" s="1" customFormat="1" ht="15.75">
      <c r="A10" s="16" t="s">
        <v>58</v>
      </c>
      <c r="B10" s="24"/>
      <c r="C10" s="15" t="s">
        <v>20</v>
      </c>
      <c r="D10" s="17" t="s">
        <v>20</v>
      </c>
      <c r="E10" s="15">
        <f t="shared" si="0"/>
        <v>0</v>
      </c>
    </row>
    <row r="11" spans="1:5" s="1" customFormat="1" ht="15.75">
      <c r="A11" s="16"/>
      <c r="B11" s="24"/>
      <c r="C11" s="48"/>
      <c r="D11" s="17"/>
      <c r="E11" s="15">
        <f t="shared" si="0"/>
        <v>0</v>
      </c>
    </row>
    <row r="12" spans="1:5" s="1" customFormat="1" ht="15.75">
      <c r="A12" s="1" t="s">
        <v>21</v>
      </c>
      <c r="B12" s="18"/>
      <c r="C12" s="15" t="s">
        <v>20</v>
      </c>
      <c r="D12" s="17" t="s">
        <v>20</v>
      </c>
      <c r="E12" s="15">
        <f t="shared" si="0"/>
        <v>0</v>
      </c>
    </row>
    <row r="13" spans="2:5" s="1" customFormat="1" ht="15.75">
      <c r="B13" s="18"/>
      <c r="C13" s="15"/>
      <c r="D13" s="17"/>
      <c r="E13" s="15">
        <f t="shared" si="0"/>
        <v>0</v>
      </c>
    </row>
    <row r="14" spans="1:5" s="1" customFormat="1" ht="15.75">
      <c r="A14" s="1" t="s">
        <v>22</v>
      </c>
      <c r="B14" s="18"/>
      <c r="C14" s="15">
        <v>71208</v>
      </c>
      <c r="D14" s="15">
        <v>21717</v>
      </c>
      <c r="E14" s="15">
        <v>92925</v>
      </c>
    </row>
    <row r="15" spans="1:5" s="1" customFormat="1" ht="18.75" customHeight="1">
      <c r="A15" s="19"/>
      <c r="B15" s="27"/>
      <c r="C15" s="25"/>
      <c r="D15" s="26"/>
      <c r="E15" s="15">
        <f t="shared" si="0"/>
        <v>0</v>
      </c>
    </row>
    <row r="16" spans="1:5" s="1" customFormat="1" ht="15.75">
      <c r="A16" s="39" t="s">
        <v>55</v>
      </c>
      <c r="B16" s="39">
        <v>0</v>
      </c>
      <c r="C16" s="40">
        <f>SUM(C6:C15)</f>
        <v>71208</v>
      </c>
      <c r="D16" s="40">
        <f>SUM(D6:D15)</f>
        <v>2599972</v>
      </c>
      <c r="E16" s="40">
        <f>SUM(E6:E15)</f>
        <v>2671180</v>
      </c>
    </row>
  </sheetData>
  <sheetProtection/>
  <mergeCells count="3">
    <mergeCell ref="A1:E1"/>
    <mergeCell ref="A2:E2"/>
    <mergeCell ref="B4:C4"/>
  </mergeCells>
  <printOptions headings="1"/>
  <pageMargins left="0.34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D39" sqref="D39"/>
    </sheetView>
  </sheetViews>
  <sheetFormatPr defaultColWidth="9.00390625" defaultRowHeight="15.75"/>
  <cols>
    <col min="1" max="1" width="10.75390625" style="0" customWidth="1"/>
    <col min="2" max="2" width="45.125" style="0" customWidth="1"/>
    <col min="3" max="7" width="12.875" style="0" customWidth="1"/>
  </cols>
  <sheetData>
    <row r="1" spans="1:7" ht="15.75">
      <c r="A1" s="53" t="s">
        <v>59</v>
      </c>
      <c r="B1" s="53"/>
      <c r="C1" s="53"/>
      <c r="D1" s="53"/>
      <c r="E1" s="53"/>
      <c r="F1" s="53"/>
      <c r="G1" s="53"/>
    </row>
    <row r="2" spans="1:7" ht="15.75">
      <c r="A2" s="54" t="s">
        <v>83</v>
      </c>
      <c r="B2" s="53"/>
      <c r="C2" s="53"/>
      <c r="D2" s="53"/>
      <c r="E2" s="53"/>
      <c r="F2" s="53"/>
      <c r="G2" s="53"/>
    </row>
    <row r="3" spans="1:7" ht="15.75">
      <c r="A3" s="54" t="s">
        <v>72</v>
      </c>
      <c r="B3" s="53"/>
      <c r="C3" s="53"/>
      <c r="D3" s="53"/>
      <c r="E3" s="53"/>
      <c r="F3" s="53"/>
      <c r="G3" s="53"/>
    </row>
    <row r="5" spans="3:7" ht="15.75">
      <c r="C5" t="s">
        <v>60</v>
      </c>
      <c r="D5" t="s">
        <v>60</v>
      </c>
      <c r="E5" t="s">
        <v>60</v>
      </c>
      <c r="F5" t="s">
        <v>60</v>
      </c>
      <c r="G5" t="s">
        <v>60</v>
      </c>
    </row>
    <row r="6" spans="1:7" ht="31.5">
      <c r="A6" s="44" t="s">
        <v>2</v>
      </c>
      <c r="B6" s="45" t="s">
        <v>73</v>
      </c>
      <c r="C6" s="46" t="s">
        <v>77</v>
      </c>
      <c r="D6" s="46" t="s">
        <v>85</v>
      </c>
      <c r="E6" s="46" t="s">
        <v>78</v>
      </c>
      <c r="F6" s="46" t="s">
        <v>80</v>
      </c>
      <c r="G6" s="46" t="s">
        <v>84</v>
      </c>
    </row>
    <row r="8" spans="1:7" ht="15.75">
      <c r="A8" t="s">
        <v>61</v>
      </c>
      <c r="C8" s="41">
        <f>SUM(C9:C12)</f>
        <v>34804186</v>
      </c>
      <c r="D8" s="41">
        <f>SUM(D9:D12)</f>
        <v>53227123</v>
      </c>
      <c r="E8" s="41">
        <f>SUM(E9:E12)</f>
        <v>29670000</v>
      </c>
      <c r="F8" s="41">
        <f>SUM(F9:F12)</f>
        <v>29670000</v>
      </c>
      <c r="G8" s="41">
        <f>SUM(G9:G12)</f>
        <v>29670000</v>
      </c>
    </row>
    <row r="9" spans="1:7" ht="15.75">
      <c r="A9" t="s">
        <v>24</v>
      </c>
      <c r="B9" t="s">
        <v>62</v>
      </c>
      <c r="C9" s="41">
        <v>21993186</v>
      </c>
      <c r="D9" s="41">
        <v>38003323</v>
      </c>
      <c r="E9" s="41">
        <v>20000000</v>
      </c>
      <c r="F9" s="41">
        <v>20000000</v>
      </c>
      <c r="G9" s="41">
        <v>20000000</v>
      </c>
    </row>
    <row r="10" spans="1:7" ht="15.75">
      <c r="A10" t="s">
        <v>25</v>
      </c>
      <c r="B10" t="s">
        <v>26</v>
      </c>
      <c r="C10" s="41">
        <v>10210000</v>
      </c>
      <c r="D10" s="41">
        <v>9012800</v>
      </c>
      <c r="E10" s="41">
        <v>7150000</v>
      </c>
      <c r="F10" s="41">
        <v>7150000</v>
      </c>
      <c r="G10" s="41">
        <v>7150000</v>
      </c>
    </row>
    <row r="11" spans="1:7" ht="15.75">
      <c r="A11" t="s">
        <v>27</v>
      </c>
      <c r="B11" t="s">
        <v>28</v>
      </c>
      <c r="C11" s="41">
        <v>2601000</v>
      </c>
      <c r="D11" s="41">
        <v>6211000</v>
      </c>
      <c r="E11" s="41">
        <v>2500000</v>
      </c>
      <c r="F11" s="41">
        <v>2500000</v>
      </c>
      <c r="G11" s="41">
        <v>2500000</v>
      </c>
    </row>
    <row r="12" spans="1:7" ht="15.75">
      <c r="A12" t="s">
        <v>29</v>
      </c>
      <c r="B12" t="s">
        <v>30</v>
      </c>
      <c r="C12" s="41">
        <v>0</v>
      </c>
      <c r="D12" s="41">
        <v>0</v>
      </c>
      <c r="E12" s="41">
        <v>20000</v>
      </c>
      <c r="F12" s="41">
        <v>20000</v>
      </c>
      <c r="G12" s="41">
        <v>20000</v>
      </c>
    </row>
    <row r="14" spans="1:7" ht="15.75">
      <c r="A14" t="s">
        <v>63</v>
      </c>
      <c r="C14">
        <f>SUM(C15:C17)</f>
        <v>0</v>
      </c>
      <c r="D14">
        <f>SUM(D15:D17)</f>
        <v>201453201</v>
      </c>
      <c r="E14">
        <v>0</v>
      </c>
      <c r="F14">
        <v>0</v>
      </c>
      <c r="G14">
        <v>0</v>
      </c>
    </row>
    <row r="15" spans="1:7" ht="15.75">
      <c r="A15" t="s">
        <v>31</v>
      </c>
      <c r="B15" t="s">
        <v>64</v>
      </c>
      <c r="C15">
        <v>0</v>
      </c>
      <c r="D15">
        <v>201453201</v>
      </c>
      <c r="E15">
        <v>0</v>
      </c>
      <c r="F15">
        <v>0</v>
      </c>
      <c r="G15">
        <v>0</v>
      </c>
    </row>
    <row r="16" spans="1:7" ht="15.75">
      <c r="A16" t="s">
        <v>32</v>
      </c>
      <c r="B16" t="s">
        <v>33</v>
      </c>
      <c r="C16">
        <v>0</v>
      </c>
      <c r="D16">
        <v>0</v>
      </c>
      <c r="E16">
        <v>0</v>
      </c>
      <c r="F16">
        <v>0</v>
      </c>
      <c r="G16">
        <v>0</v>
      </c>
    </row>
    <row r="17" spans="1:7" ht="15.75">
      <c r="A17" t="s">
        <v>34</v>
      </c>
      <c r="B17" t="s">
        <v>35</v>
      </c>
      <c r="C17">
        <v>0</v>
      </c>
      <c r="D17">
        <v>0</v>
      </c>
      <c r="E17">
        <v>0</v>
      </c>
      <c r="F17">
        <v>0</v>
      </c>
      <c r="G17">
        <v>0</v>
      </c>
    </row>
    <row r="19" spans="1:7" ht="15.75">
      <c r="A19" t="s">
        <v>37</v>
      </c>
      <c r="C19" s="41">
        <f>SUM(C20)</f>
        <v>28381272</v>
      </c>
      <c r="D19" s="41">
        <f>SUM(D20)</f>
        <v>28513402</v>
      </c>
      <c r="E19" s="41">
        <v>25000000</v>
      </c>
      <c r="F19" s="41">
        <v>25000000</v>
      </c>
      <c r="G19" s="41">
        <v>25000000</v>
      </c>
    </row>
    <row r="20" spans="1:7" ht="15.75">
      <c r="A20" t="s">
        <v>36</v>
      </c>
      <c r="B20" t="s">
        <v>37</v>
      </c>
      <c r="C20" s="41">
        <v>28381272</v>
      </c>
      <c r="D20" s="41">
        <v>28513402</v>
      </c>
      <c r="E20" s="41">
        <v>25000000</v>
      </c>
      <c r="F20" s="41">
        <v>25000000</v>
      </c>
      <c r="G20" s="41">
        <v>25000000</v>
      </c>
    </row>
    <row r="22" spans="1:7" ht="15.75">
      <c r="A22" s="42" t="s">
        <v>65</v>
      </c>
      <c r="B22" s="42"/>
      <c r="C22" s="43">
        <f>SUM(C19+C14+C8)</f>
        <v>63185458</v>
      </c>
      <c r="D22" s="43">
        <f>SUM(D19+D14+D8)</f>
        <v>283193726</v>
      </c>
      <c r="E22" s="43">
        <f>SUM(E19+E14+E8)</f>
        <v>54670000</v>
      </c>
      <c r="F22" s="43">
        <f>SUM(F19+F14+F8)</f>
        <v>54670000</v>
      </c>
      <c r="G22" s="43">
        <f>SUM(G19+G14+G8)</f>
        <v>54670000</v>
      </c>
    </row>
    <row r="24" spans="1:7" ht="15.75">
      <c r="A24" t="s">
        <v>66</v>
      </c>
      <c r="C24" s="41">
        <f>SUM(C25:C29)</f>
        <v>43818722</v>
      </c>
      <c r="D24" s="41">
        <f>SUM(D25:D29)</f>
        <v>62685651</v>
      </c>
      <c r="E24" s="41">
        <v>42000000</v>
      </c>
      <c r="F24" s="41">
        <v>42000000</v>
      </c>
      <c r="G24" s="41">
        <v>42000000</v>
      </c>
    </row>
    <row r="25" spans="1:7" ht="15.75">
      <c r="A25" t="s">
        <v>38</v>
      </c>
      <c r="B25" t="s">
        <v>39</v>
      </c>
      <c r="C25" s="41">
        <v>10628944</v>
      </c>
      <c r="D25" s="41">
        <v>13860789</v>
      </c>
      <c r="E25" s="41">
        <v>9933000</v>
      </c>
      <c r="F25" s="41">
        <v>9933000</v>
      </c>
      <c r="G25" s="41">
        <v>9933000</v>
      </c>
    </row>
    <row r="26" spans="1:7" ht="15.75">
      <c r="A26" t="s">
        <v>40</v>
      </c>
      <c r="B26" t="s">
        <v>67</v>
      </c>
      <c r="C26" s="41">
        <v>1821419</v>
      </c>
      <c r="D26" s="41">
        <v>2201861</v>
      </c>
      <c r="E26" s="41">
        <v>1755000</v>
      </c>
      <c r="F26" s="41">
        <v>1755000</v>
      </c>
      <c r="G26" s="41">
        <v>1755000</v>
      </c>
    </row>
    <row r="27" spans="1:7" ht="15.75">
      <c r="A27" t="s">
        <v>42</v>
      </c>
      <c r="B27" t="s">
        <v>43</v>
      </c>
      <c r="C27" s="41">
        <v>20918600</v>
      </c>
      <c r="D27" s="41">
        <v>36067203</v>
      </c>
      <c r="E27" s="41">
        <v>8800000</v>
      </c>
      <c r="F27" s="41">
        <v>8800000</v>
      </c>
      <c r="G27" s="41">
        <v>8800000</v>
      </c>
    </row>
    <row r="28" spans="1:7" ht="15.75">
      <c r="A28" t="s">
        <v>44</v>
      </c>
      <c r="B28" t="s">
        <v>68</v>
      </c>
      <c r="C28" s="41">
        <v>1500000</v>
      </c>
      <c r="D28" s="41">
        <v>1928615</v>
      </c>
      <c r="E28" s="41">
        <v>1550000</v>
      </c>
      <c r="F28" s="41">
        <v>1550000</v>
      </c>
      <c r="G28" s="41">
        <v>1550000</v>
      </c>
    </row>
    <row r="29" spans="1:7" ht="15.75">
      <c r="A29" t="s">
        <v>46</v>
      </c>
      <c r="B29" t="s">
        <v>47</v>
      </c>
      <c r="C29" s="41">
        <v>8949759</v>
      </c>
      <c r="D29" s="41">
        <v>8627183</v>
      </c>
      <c r="E29" s="41">
        <v>8651000</v>
      </c>
      <c r="F29" s="41">
        <v>8651000</v>
      </c>
      <c r="G29" s="41">
        <v>8651000</v>
      </c>
    </row>
    <row r="31" spans="1:7" ht="15.75">
      <c r="A31" t="s">
        <v>69</v>
      </c>
      <c r="C31" s="41">
        <f>SUM(C32:C34)</f>
        <v>18487008</v>
      </c>
      <c r="D31" s="41">
        <f>SUM(D32:D34)</f>
        <v>219626743</v>
      </c>
      <c r="E31" s="41">
        <f>SUM(E32:E34)</f>
        <v>3831000</v>
      </c>
      <c r="F31" s="41">
        <f>SUM(F32:F34)</f>
        <v>3831000</v>
      </c>
      <c r="G31" s="41">
        <f>SUM(G32:G34)</f>
        <v>3831000</v>
      </c>
    </row>
    <row r="32" spans="1:7" ht="15.75">
      <c r="A32" t="s">
        <v>48</v>
      </c>
      <c r="B32" t="s">
        <v>49</v>
      </c>
      <c r="C32" s="41">
        <v>18487008</v>
      </c>
      <c r="D32" s="41">
        <v>35504952</v>
      </c>
      <c r="E32" s="41">
        <v>3031000</v>
      </c>
      <c r="F32" s="41">
        <v>3031000</v>
      </c>
      <c r="G32" s="41">
        <v>3031000</v>
      </c>
    </row>
    <row r="33" spans="1:7" ht="15.75">
      <c r="A33" t="s">
        <v>50</v>
      </c>
      <c r="B33" t="s">
        <v>17</v>
      </c>
      <c r="C33" s="41">
        <v>0</v>
      </c>
      <c r="D33" s="41">
        <v>184097647</v>
      </c>
      <c r="E33" s="41">
        <v>800000</v>
      </c>
      <c r="F33" s="41">
        <v>800000</v>
      </c>
      <c r="G33" s="41">
        <v>800000</v>
      </c>
    </row>
    <row r="34" spans="1:7" ht="15.75">
      <c r="A34" t="s">
        <v>70</v>
      </c>
      <c r="B34" t="s">
        <v>52</v>
      </c>
      <c r="C34" s="41">
        <v>0</v>
      </c>
      <c r="D34" s="41">
        <v>24144</v>
      </c>
      <c r="E34" s="41">
        <v>0</v>
      </c>
      <c r="F34" s="41">
        <v>0</v>
      </c>
      <c r="G34" s="41">
        <v>0</v>
      </c>
    </row>
    <row r="36" spans="1:7" ht="15.75">
      <c r="A36" t="s">
        <v>54</v>
      </c>
      <c r="C36" s="41">
        <f>C37</f>
        <v>879728</v>
      </c>
      <c r="D36" s="41">
        <f>D37</f>
        <v>881332</v>
      </c>
      <c r="E36" s="41">
        <f>E37</f>
        <v>1000000</v>
      </c>
      <c r="F36" s="41">
        <f>F37</f>
        <v>1000000</v>
      </c>
      <c r="G36" s="41">
        <f>G37</f>
        <v>1000000</v>
      </c>
    </row>
    <row r="37" spans="1:7" ht="15.75">
      <c r="A37" t="s">
        <v>53</v>
      </c>
      <c r="B37" t="s">
        <v>54</v>
      </c>
      <c r="C37" s="41">
        <v>879728</v>
      </c>
      <c r="D37" s="41">
        <v>881332</v>
      </c>
      <c r="E37" s="41">
        <v>1000000</v>
      </c>
      <c r="F37" s="41">
        <v>1000000</v>
      </c>
      <c r="G37" s="41">
        <v>1000000</v>
      </c>
    </row>
    <row r="39" spans="1:7" ht="15.75">
      <c r="A39" s="42" t="s">
        <v>71</v>
      </c>
      <c r="B39" s="42"/>
      <c r="C39" s="43">
        <f>SUM(C36+C31+C24)</f>
        <v>63185458</v>
      </c>
      <c r="D39" s="43">
        <f>SUM(D36+D31+D24)</f>
        <v>283193726</v>
      </c>
      <c r="E39" s="43">
        <f>SUM(E36+E31+E24)</f>
        <v>46831000</v>
      </c>
      <c r="F39" s="43">
        <f>SUM(F36+F31+F24)</f>
        <v>46831000</v>
      </c>
      <c r="G39" s="43">
        <f>SUM(G36+G31+G24)</f>
        <v>46831000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DanisOrsi</cp:lastModifiedBy>
  <cp:lastPrinted>2020-09-04T06:36:30Z</cp:lastPrinted>
  <dcterms:created xsi:type="dcterms:W3CDTF">2012-02-14T10:11:54Z</dcterms:created>
  <dcterms:modified xsi:type="dcterms:W3CDTF">2021-03-04T15:01:05Z</dcterms:modified>
  <cp:category/>
  <cp:version/>
  <cp:contentType/>
  <cp:contentStatus/>
</cp:coreProperties>
</file>